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11291\Desktop\"/>
    </mc:Choice>
  </mc:AlternateContent>
  <xr:revisionPtr revIDLastSave="0" documentId="13_ncr:1_{E16303BC-9B18-44C7-8723-63EBDA34C535}" xr6:coauthVersionLast="47" xr6:coauthVersionMax="47" xr10:uidLastSave="{00000000-0000-0000-0000-000000000000}"/>
  <workbookProtection workbookAlgorithmName="SHA-512" workbookHashValue="AMzr9utj2hj/DyKaLAYCBmP5ANRe9OprrfaXHNQtdpPkmBq4NqmyjlPv8Aw33X9FYZWp1OkK6ScFqyFxP6PCfw==" workbookSaltValue="3UvKtftawo1kBwpBQRCFSg==" workbookSpinCount="100000" lockStructure="1"/>
  <bookViews>
    <workbookView xWindow="-12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工事費内訳書!$A$1:$G$151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工事費内訳書!$G$151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工事費内訳書!$I$151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5" i="59" l="1"/>
  <c r="G142" i="59"/>
  <c r="G141" i="59" s="1"/>
  <c r="G140" i="59" s="1"/>
  <c r="G139" i="59" s="1"/>
  <c r="G138" i="59" s="1"/>
  <c r="G136" i="59" s="1"/>
  <c r="G135" i="59" s="1"/>
  <c r="G131" i="59"/>
  <c r="G130" i="59"/>
  <c r="G128" i="59"/>
  <c r="G127" i="59"/>
  <c r="G88" i="59" s="1"/>
  <c r="G90" i="59"/>
  <c r="G89" i="59"/>
  <c r="G86" i="59"/>
  <c r="G85" i="59" s="1"/>
  <c r="G84" i="59" s="1"/>
  <c r="G82" i="59"/>
  <c r="G80" i="59"/>
  <c r="G79" i="59" s="1"/>
  <c r="G78" i="59" s="1"/>
  <c r="G70" i="59"/>
  <c r="G69" i="59"/>
  <c r="G68" i="59" s="1"/>
  <c r="G64" i="59"/>
  <c r="G63" i="59"/>
  <c r="G62" i="59"/>
  <c r="G52" i="59"/>
  <c r="G51" i="59"/>
  <c r="G50" i="59"/>
  <c r="G46" i="59"/>
  <c r="G42" i="59"/>
  <c r="G40" i="59"/>
  <c r="G31" i="59"/>
  <c r="G25" i="59"/>
  <c r="G17" i="59" s="1"/>
  <c r="G16" i="59" s="1"/>
  <c r="G18" i="59"/>
  <c r="G15" i="59" l="1"/>
  <c r="G12" i="59" s="1"/>
  <c r="G10" i="59" s="1"/>
  <c r="G150" i="59" s="1"/>
  <c r="G151" i="59" s="1"/>
</calcChain>
</file>

<file path=xl/sharedStrings.xml><?xml version="1.0" encoding="utf-8"?>
<sst xmlns="http://schemas.openxmlformats.org/spreadsheetml/2006/main" count="302" uniqueCount="154">
  <si>
    <t>住　　　　所</t>
  </si>
  <si>
    <t>商号又は名称</t>
  </si>
  <si>
    <t>代 表 者 名</t>
  </si>
  <si>
    <t>工事費内訳書</t>
  </si>
  <si>
    <t>工 事 名</t>
  </si>
  <si>
    <t>Ｒ８三林　林開世戸谷粟山奥線粟山奥　三好市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</si>
  <si>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</si>
  <si>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</si>
  <si>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</si>
  <si>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</si>
  <si>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</si>
  <si>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</si>
  <si>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</si>
  <si>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</si>
  <si>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</si>
  <si>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</si>
  <si>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</si>
  <si>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</si>
  <si>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</si>
  <si>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</si>
  <si>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</si>
  <si>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</si>
  <si>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</t>
  </si>
  <si>
    <t>土工
_x000D_N0.44+4.0(BC.25)</t>
  </si>
  <si>
    <t>切土　礫質土
_x000D_</t>
  </si>
  <si>
    <t>m3</t>
  </si>
  <si>
    <t>㎡</t>
  </si>
  <si>
    <t>切土　軟岩Ⅰ(A)
_x000D_</t>
  </si>
  <si>
    <t>盛土
_x000D_</t>
  </si>
  <si>
    <t>土羽（本線）
_x000D_</t>
  </si>
  <si>
    <t>土羽（木材集積場）
_x000D_</t>
  </si>
  <si>
    <t>丸太筋工(1段積)
_x000D_</t>
  </si>
  <si>
    <t>ｍ</t>
  </si>
  <si>
    <t>丸太筋工(皮剥無　先端加工有　2本筋工)
_x000D_</t>
  </si>
  <si>
    <t>捨土
_x000D_</t>
  </si>
  <si>
    <t>路面工
_x000D_</t>
  </si>
  <si>
    <t>路面工
_x000D_No.38+11.7(BC.22)～No.43+5.8(EC.24)</t>
  </si>
  <si>
    <t>コンクリート路面工
_x000D_</t>
  </si>
  <si>
    <t>コンクリート路面工(機械舗設)
_x000D_</t>
  </si>
  <si>
    <t>コンクリート路面工(養生工)
_x000D_</t>
  </si>
  <si>
    <t>溶接金網敷設工
_x000D_φ6.0×150×150</t>
  </si>
  <si>
    <t>溝形鋼
_x000D_厚6cm×高125×幅65(mm) 13.4kg/m</t>
  </si>
  <si>
    <t>kg</t>
  </si>
  <si>
    <t>舗装止め丸太工(1段)
_x000D_</t>
  </si>
  <si>
    <t>均し型枠
_x000D_一般型枠,均しｺﾝｸﾘｰﾄ</t>
  </si>
  <si>
    <t>法面保護工
_x000D_</t>
  </si>
  <si>
    <t>植生マット工（腐食型）
_x000D_1m×10m,亀甲金網付,φ9×200アンカー仕様</t>
  </si>
  <si>
    <t>植生基材付マット工（腐食型）
_x000D_菱形金網併用,φ9×200アンカー仕様</t>
  </si>
  <si>
    <t>丸太伏工（SL=2.0m）
_x000D_杉・桧リングバーカー皮むき半割使用</t>
  </si>
  <si>
    <t>擁壁工
_x000D_</t>
  </si>
  <si>
    <t>擁壁工（補強土壁）
_x000D_</t>
  </si>
  <si>
    <t>擁壁工（補強土壁）
_x000D_No.43+1.3 ～ No.44+3.8</t>
  </si>
  <si>
    <t>盛土補強材敷設工
_x000D_盛土補強材 TS-30 クリープ限界強度28kN/m</t>
  </si>
  <si>
    <t>盛土補強材敷設工
_x000D_盛土補強材 TS-35 クリープ限界強度34kN/m</t>
  </si>
  <si>
    <t>盛土補強材敷設工
_x000D_盛土補強材 TS-40 クリープ限界強度42kN/m</t>
  </si>
  <si>
    <t>壁面材組立・設置工
_x000D_H=0.6m,植生マット含む</t>
  </si>
  <si>
    <t>SP ジオテキスタイルまき出し・敷均し、締固め
_x000D_まき出し・敷均し・締固め,あり</t>
  </si>
  <si>
    <t>道路付属施設工
_x000D_</t>
  </si>
  <si>
    <t>標識設置工
_x000D_</t>
  </si>
  <si>
    <t>カーブミラー設置工
_x000D_No.42次EC付近</t>
  </si>
  <si>
    <t>基</t>
  </si>
  <si>
    <t>仮設工
_x000D_</t>
  </si>
  <si>
    <t>落石防護柵工
_x000D_</t>
  </si>
  <si>
    <t>支障木処理工
_x000D_</t>
  </si>
  <si>
    <t>伐採費
_x000D_No.40～No.46</t>
  </si>
  <si>
    <t>スギ　伐採費
_x000D_胸高直径　16cm</t>
  </si>
  <si>
    <t>本</t>
  </si>
  <si>
    <t>スギ　伐採費
_x000D_胸高直径　17cm</t>
  </si>
  <si>
    <t>スギ　伐採費
_x000D_胸高直径　18cm</t>
  </si>
  <si>
    <t>スギ　伐採費
_x000D_胸高直径　19cm</t>
  </si>
  <si>
    <t>スギ　伐採費
_x000D_胸高直径　20cm</t>
  </si>
  <si>
    <t>スギ　伐採費
_x000D_胸高直径　21cm</t>
  </si>
  <si>
    <t>スギ　伐採費
_x000D_胸高直径　22cm</t>
  </si>
  <si>
    <t>スギ　伐採費
_x000D_胸高直径　23cm</t>
  </si>
  <si>
    <t>スギ　伐採費
_x000D_胸高直径　24cm</t>
  </si>
  <si>
    <t>スギ　伐採費
_x000D_胸高直径　25cm</t>
  </si>
  <si>
    <t>スギ　伐採費
_x000D_胸高直径　26cm</t>
  </si>
  <si>
    <t>スギ　伐採費
_x000D_胸高直径　27cm</t>
  </si>
  <si>
    <t>スギ　伐採費
_x000D_胸高直径　28cm</t>
  </si>
  <si>
    <t>スギ　伐採費
_x000D_胸高直径　29cm</t>
  </si>
  <si>
    <t>スギ　伐採費
_x000D_胸高直径　30cm</t>
  </si>
  <si>
    <t>スギ　伐採費
_x000D_胸高直径　31cm</t>
  </si>
  <si>
    <t>スギ　伐採費
_x000D_胸高直径　32cm</t>
  </si>
  <si>
    <t>スギ　伐採費
_x000D_胸高直径　33cm</t>
  </si>
  <si>
    <t>スギ　伐採費
_x000D_胸高直径　34cm</t>
  </si>
  <si>
    <t>スギ　伐採費
_x000D_胸高直径　35cm</t>
  </si>
  <si>
    <t>スギ　伐採費
_x000D_胸高直径　36cm</t>
  </si>
  <si>
    <t>スギ　伐採費
_x000D_胸高直径　37cm</t>
  </si>
  <si>
    <t>スギ　伐採費
_x000D_胸高直径　38cm</t>
  </si>
  <si>
    <t>スギ　伐採費
_x000D_胸高直径　39cm</t>
  </si>
  <si>
    <t>スギ　伐採費
_x000D_胸高直径　40cm</t>
  </si>
  <si>
    <t>スギ　伐採費
_x000D_胸高直径　41cm</t>
  </si>
  <si>
    <t>スギ　伐採費
_x000D_胸高直径　42cm</t>
  </si>
  <si>
    <t>スギ　伐採費
_x000D_胸高直径　43cm</t>
  </si>
  <si>
    <t>スギ　伐採費
_x000D_胸高直径　44cm</t>
  </si>
  <si>
    <t>スギ　伐採費
_x000D_胸高直径　45cm</t>
  </si>
  <si>
    <t>スギ　伐採費
_x000D_胸高直径　46cm</t>
  </si>
  <si>
    <t>スギ　伐採費
_x000D_胸高直径　47cm</t>
  </si>
  <si>
    <t>スギ　伐採費
_x000D_胸高直径　50cm</t>
  </si>
  <si>
    <t>スギ　伐採費
_x000D_胸高直径　52cm</t>
  </si>
  <si>
    <t>雑木　伐採費
_x000D_胸高直径　15cm</t>
  </si>
  <si>
    <t>雑木　伐採費
_x000D_胸高直径　16cm</t>
  </si>
  <si>
    <t>枝条片付
_x000D_</t>
  </si>
  <si>
    <t>枝条片付
_x000D_１種</t>
  </si>
  <si>
    <t>根株処理
_x000D_</t>
  </si>
  <si>
    <t>根株運搬　L=0.6km
_x000D_</t>
  </si>
  <si>
    <t>木材チップ化
_x000D_投入・破砕・チップ材仮置き</t>
  </si>
  <si>
    <t>チップ運搬　L=0.6km
_x000D_</t>
  </si>
  <si>
    <t>間接工事費
_x000D_</t>
  </si>
  <si>
    <t>共通仮設費
_x000D_</t>
  </si>
  <si>
    <t>共通仮設費（率計上）
_x000D_</t>
  </si>
  <si>
    <t>技術管理費
_x000D_</t>
  </si>
  <si>
    <t>技術管理費(現場及び一般対象)
_x000D_</t>
  </si>
  <si>
    <t>盛土材試験
_x000D_補強土壁工</t>
  </si>
  <si>
    <t>土粒子の密度試験
_x000D_1試料あたり3個</t>
  </si>
  <si>
    <t>試料</t>
  </si>
  <si>
    <t>土の三軸圧縮試験
_x000D_ＣＤ試験、径75mm、3供試体（諸経費含まず）</t>
  </si>
  <si>
    <t>回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</si>
  <si>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</si>
  <si>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</si>
  <si>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</si>
  <si>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</si>
  <si>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</si>
  <si>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</si>
  <si>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</si>
  <si>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</si>
  <si>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</si>
  <si>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</si>
  <si>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地山掘削工(床堀)　礫質土
機械掘削</t>
  </si>
  <si>
    <t>埋戻し</t>
  </si>
  <si>
    <t>地山掘削工(片切)　礫質土
機械掘削</t>
  </si>
  <si>
    <t>地山掘削工(オープンカット)　礫質土
機械掘削</t>
  </si>
  <si>
    <t>掘削土積込　（礫質土）
機械積込</t>
  </si>
  <si>
    <t>機械切土法面整形
機械</t>
    <rPh sb="9" eb="11">
      <t>キカイ</t>
    </rPh>
    <phoneticPr fontId="7"/>
  </si>
  <si>
    <t>地山掘削工(床堀)　軟岩Ⅰ(A)
機械掘削</t>
    <rPh sb="17" eb="19">
      <t>キカイ</t>
    </rPh>
    <rPh sb="19" eb="21">
      <t>クッサク</t>
    </rPh>
    <phoneticPr fontId="7"/>
  </si>
  <si>
    <t>地山掘削工(片切)　軟岩Ⅰ(A)
機械掘削</t>
    <rPh sb="17" eb="19">
      <t>キカイ</t>
    </rPh>
    <rPh sb="19" eb="21">
      <t>クッサク</t>
    </rPh>
    <phoneticPr fontId="7"/>
  </si>
  <si>
    <t>地山掘削工(オープンカット)　軟岩Ⅰ(A)
機械掘削</t>
    <rPh sb="22" eb="24">
      <t>キカイ</t>
    </rPh>
    <rPh sb="24" eb="26">
      <t>クッサク</t>
    </rPh>
    <phoneticPr fontId="7"/>
  </si>
  <si>
    <t>掘削土積込　軟岩Ⅰ(A)
機械積込</t>
    <rPh sb="13" eb="15">
      <t>キカイ</t>
    </rPh>
    <rPh sb="15" eb="17">
      <t>ツミコミ</t>
    </rPh>
    <phoneticPr fontId="7"/>
  </si>
  <si>
    <t>機械盛土
路床,4.0m以上,敷均し締固め</t>
    <rPh sb="0" eb="2">
      <t>キカイ</t>
    </rPh>
    <rPh sb="2" eb="4">
      <t>モリド</t>
    </rPh>
    <phoneticPr fontId="7"/>
  </si>
  <si>
    <t>機械盛土
路床,2.5m以上4.0m未満,敷均し締固め</t>
    <rPh sb="0" eb="2">
      <t>キカイ</t>
    </rPh>
    <rPh sb="2" eb="4">
      <t>モリド</t>
    </rPh>
    <phoneticPr fontId="7"/>
  </si>
  <si>
    <t>機械盛土
路床,2.5m未満,敷均し締固め</t>
    <rPh sb="0" eb="2">
      <t>キカイ</t>
    </rPh>
    <rPh sb="2" eb="4">
      <t>モリド</t>
    </rPh>
    <phoneticPr fontId="7"/>
  </si>
  <si>
    <t>機械盛土
路体,4.0m以上,敷均し締固め</t>
    <rPh sb="0" eb="2">
      <t>キカイ</t>
    </rPh>
    <rPh sb="2" eb="4">
      <t>モリツチ</t>
    </rPh>
    <rPh sb="5" eb="7">
      <t>ロタイ</t>
    </rPh>
    <phoneticPr fontId="7"/>
  </si>
  <si>
    <t>機械盛土
路体,2.5m以上4.0m未満,敷均し締固め</t>
    <rPh sb="0" eb="2">
      <t>キカイ</t>
    </rPh>
    <rPh sb="2" eb="4">
      <t>モリド</t>
    </rPh>
    <phoneticPr fontId="7"/>
  </si>
  <si>
    <t>機械盛土
路体,2.5m未満,敷均し締固め</t>
    <rPh sb="0" eb="2">
      <t>キカイ</t>
    </rPh>
    <rPh sb="2" eb="4">
      <t>モリド</t>
    </rPh>
    <phoneticPr fontId="7"/>
  </si>
  <si>
    <t>盛土運搬 L=0.03km 礫質土</t>
    <phoneticPr fontId="7"/>
  </si>
  <si>
    <t>盛土運搬 L=0.03km 軟岩Ⅰ(A)</t>
    <phoneticPr fontId="7"/>
  </si>
  <si>
    <t>捨土運搬　礫質土　L=0.6km</t>
    <phoneticPr fontId="7"/>
  </si>
  <si>
    <t>捨土運搬　軟岩Ⅰ(A)　L=0.6km</t>
    <phoneticPr fontId="7"/>
  </si>
  <si>
    <t>悪路補正割増
使用量の補正係数4%</t>
  </si>
  <si>
    <t>不陸整正</t>
    <phoneticPr fontId="7"/>
  </si>
  <si>
    <t>目地材設置工
瀝青繊維質目地板 t=10mm</t>
    <phoneticPr fontId="7"/>
  </si>
  <si>
    <t>壁面強化材
引張強度10kN/m以上</t>
    <phoneticPr fontId="7"/>
  </si>
  <si>
    <t xml:space="preserve">基面整正
</t>
    <phoneticPr fontId="7"/>
  </si>
  <si>
    <t>ガードレール設置工
土中建込,塗装品C-4E,直線部,直支柱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</si>
</sst>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53"/>
  <sheetViews>
    <sheetView showGridLines="0" tabSelected="1" topLeftCell="A141" zoomScaleNormal="100" zoomScaleSheetLayoutView="100" workbookViewId="0">
      <selection activeCell="A10" sqref="A10:D134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+G12+G135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+G16+G50+G62+G68+G78+G84+G88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+G18+G25+G31+G40+G42+G46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+G19+G20+G21+G22+G23+G24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128</v>
      </c>
      <c r="E19" s="9" t="s">
        <v>25</v>
      </c>
      <c r="F19" s="10">
        <v>83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129</v>
      </c>
      <c r="E20" s="9" t="s">
        <v>25</v>
      </c>
      <c r="F20" s="10">
        <v>30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130</v>
      </c>
      <c r="E21" s="9" t="s">
        <v>25</v>
      </c>
      <c r="F21" s="10">
        <v>186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131</v>
      </c>
      <c r="E22" s="9" t="s">
        <v>25</v>
      </c>
      <c r="F22" s="10">
        <v>133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132</v>
      </c>
      <c r="E23" s="9" t="s">
        <v>25</v>
      </c>
      <c r="F23" s="10">
        <v>209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133</v>
      </c>
      <c r="E24" s="9" t="s">
        <v>26</v>
      </c>
      <c r="F24" s="10">
        <v>158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27</v>
      </c>
      <c r="E25" s="9" t="s">
        <v>13</v>
      </c>
      <c r="F25" s="10">
        <v>1</v>
      </c>
      <c r="G25" s="11">
        <f>+G26+G27+G28+G29+G30</f>
        <v>0</v>
      </c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134</v>
      </c>
      <c r="E26" s="9" t="s">
        <v>25</v>
      </c>
      <c r="F26" s="10">
        <v>134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135</v>
      </c>
      <c r="E27" s="9" t="s">
        <v>25</v>
      </c>
      <c r="F27" s="10">
        <v>421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136</v>
      </c>
      <c r="E28" s="9" t="s">
        <v>25</v>
      </c>
      <c r="F28" s="10">
        <v>555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137</v>
      </c>
      <c r="E29" s="9" t="s">
        <v>25</v>
      </c>
      <c r="F29" s="10">
        <v>579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133</v>
      </c>
      <c r="E30" s="9" t="s">
        <v>26</v>
      </c>
      <c r="F30" s="10">
        <v>278.89999999999998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28</v>
      </c>
      <c r="E31" s="9" t="s">
        <v>13</v>
      </c>
      <c r="F31" s="10">
        <v>1</v>
      </c>
      <c r="G31" s="11">
        <f>+G32+G33+G34+G35+G36+G37+G38+G39</f>
        <v>0</v>
      </c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138</v>
      </c>
      <c r="E32" s="9" t="s">
        <v>25</v>
      </c>
      <c r="F32" s="10">
        <v>186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139</v>
      </c>
      <c r="E33" s="9" t="s">
        <v>25</v>
      </c>
      <c r="F33" s="10">
        <v>12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140</v>
      </c>
      <c r="E34" s="9" t="s">
        <v>25</v>
      </c>
      <c r="F34" s="10">
        <v>23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141</v>
      </c>
      <c r="E35" s="9" t="s">
        <v>25</v>
      </c>
      <c r="F35" s="10">
        <v>137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142</v>
      </c>
      <c r="E36" s="9" t="s">
        <v>25</v>
      </c>
      <c r="F36" s="10">
        <v>105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143</v>
      </c>
      <c r="E37" s="9" t="s">
        <v>25</v>
      </c>
      <c r="F37" s="10">
        <v>51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144</v>
      </c>
      <c r="E38" s="9" t="s">
        <v>25</v>
      </c>
      <c r="F38" s="10">
        <v>60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145</v>
      </c>
      <c r="E39" s="9" t="s">
        <v>25</v>
      </c>
      <c r="F39" s="10">
        <v>165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29</v>
      </c>
      <c r="E40" s="9" t="s">
        <v>13</v>
      </c>
      <c r="F40" s="10">
        <v>1</v>
      </c>
      <c r="G40" s="11">
        <f>+G41</f>
        <v>0</v>
      </c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133</v>
      </c>
      <c r="E41" s="9" t="s">
        <v>26</v>
      </c>
      <c r="F41" s="10">
        <v>242.3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30</v>
      </c>
      <c r="E42" s="9" t="s">
        <v>13</v>
      </c>
      <c r="F42" s="10">
        <v>1</v>
      </c>
      <c r="G42" s="11">
        <f>+G43+G44+G45</f>
        <v>0</v>
      </c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133</v>
      </c>
      <c r="E43" s="9" t="s">
        <v>26</v>
      </c>
      <c r="F43" s="10">
        <v>440.8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31</v>
      </c>
      <c r="E44" s="9" t="s">
        <v>32</v>
      </c>
      <c r="F44" s="10">
        <v>94.5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33</v>
      </c>
      <c r="E45" s="9" t="s">
        <v>32</v>
      </c>
      <c r="F45" s="10">
        <v>112.6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34</v>
      </c>
      <c r="E46" s="9" t="s">
        <v>13</v>
      </c>
      <c r="F46" s="10">
        <v>1</v>
      </c>
      <c r="G46" s="11">
        <f>+G47+G48+G49</f>
        <v>0</v>
      </c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146</v>
      </c>
      <c r="E47" s="9" t="s">
        <v>25</v>
      </c>
      <c r="F47" s="10">
        <v>150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147</v>
      </c>
      <c r="E48" s="9" t="s">
        <v>25</v>
      </c>
      <c r="F48" s="10">
        <v>414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141</v>
      </c>
      <c r="E49" s="9" t="s">
        <v>25</v>
      </c>
      <c r="F49" s="10">
        <v>564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30" t="s">
        <v>35</v>
      </c>
      <c r="C50" s="30"/>
      <c r="D50" s="31"/>
      <c r="E50" s="9" t="s">
        <v>13</v>
      </c>
      <c r="F50" s="10">
        <v>1</v>
      </c>
      <c r="G50" s="11">
        <f>+G51</f>
        <v>0</v>
      </c>
      <c r="H50" s="1"/>
      <c r="I50" s="12">
        <v>41</v>
      </c>
      <c r="J50" s="12">
        <v>2</v>
      </c>
    </row>
    <row r="51" spans="1:10" ht="42" customHeight="1" x14ac:dyDescent="0.15">
      <c r="A51" s="13"/>
      <c r="B51" s="15"/>
      <c r="C51" s="30" t="s">
        <v>36</v>
      </c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3</v>
      </c>
    </row>
    <row r="52" spans="1:10" ht="42" customHeight="1" x14ac:dyDescent="0.15">
      <c r="A52" s="13"/>
      <c r="B52" s="15"/>
      <c r="C52" s="15"/>
      <c r="D52" s="16" t="s">
        <v>37</v>
      </c>
      <c r="E52" s="9" t="s">
        <v>13</v>
      </c>
      <c r="F52" s="10">
        <v>1</v>
      </c>
      <c r="G52" s="11">
        <f>+G53+G54+G55+G56+G57+G58+G59+G60+G61</f>
        <v>0</v>
      </c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38</v>
      </c>
      <c r="E53" s="9" t="s">
        <v>26</v>
      </c>
      <c r="F53" s="10">
        <v>450.1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148</v>
      </c>
      <c r="E54" s="9" t="s">
        <v>25</v>
      </c>
      <c r="F54" s="10">
        <v>67.5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149</v>
      </c>
      <c r="E55" s="9" t="s">
        <v>26</v>
      </c>
      <c r="F55" s="10">
        <v>450.1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39</v>
      </c>
      <c r="E56" s="9" t="s">
        <v>26</v>
      </c>
      <c r="F56" s="10">
        <v>450.1</v>
      </c>
      <c r="G56" s="14"/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40</v>
      </c>
      <c r="E57" s="9" t="s">
        <v>26</v>
      </c>
      <c r="F57" s="10">
        <v>405.1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41</v>
      </c>
      <c r="E58" s="9" t="s">
        <v>42</v>
      </c>
      <c r="F58" s="10">
        <v>375.2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150</v>
      </c>
      <c r="E59" s="9" t="s">
        <v>26</v>
      </c>
      <c r="F59" s="10">
        <v>7.6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43</v>
      </c>
      <c r="E60" s="9" t="s">
        <v>32</v>
      </c>
      <c r="F60" s="10">
        <v>167.2</v>
      </c>
      <c r="G60" s="14"/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44</v>
      </c>
      <c r="E61" s="9" t="s">
        <v>26</v>
      </c>
      <c r="F61" s="10">
        <v>3.7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30" t="s">
        <v>45</v>
      </c>
      <c r="C62" s="30"/>
      <c r="D62" s="31"/>
      <c r="E62" s="9" t="s">
        <v>13</v>
      </c>
      <c r="F62" s="10">
        <v>1</v>
      </c>
      <c r="G62" s="11">
        <f>+G63</f>
        <v>0</v>
      </c>
      <c r="H62" s="1"/>
      <c r="I62" s="12">
        <v>53</v>
      </c>
      <c r="J62" s="12">
        <v>2</v>
      </c>
    </row>
    <row r="63" spans="1:10" ht="42" customHeight="1" x14ac:dyDescent="0.15">
      <c r="A63" s="13"/>
      <c r="B63" s="15"/>
      <c r="C63" s="30" t="s">
        <v>45</v>
      </c>
      <c r="D63" s="31"/>
      <c r="E63" s="9" t="s">
        <v>13</v>
      </c>
      <c r="F63" s="10">
        <v>1</v>
      </c>
      <c r="G63" s="11">
        <f>+G64</f>
        <v>0</v>
      </c>
      <c r="H63" s="1"/>
      <c r="I63" s="12">
        <v>54</v>
      </c>
      <c r="J63" s="12">
        <v>3</v>
      </c>
    </row>
    <row r="64" spans="1:10" ht="42" customHeight="1" x14ac:dyDescent="0.15">
      <c r="A64" s="13"/>
      <c r="B64" s="15"/>
      <c r="C64" s="15"/>
      <c r="D64" s="16" t="s">
        <v>45</v>
      </c>
      <c r="E64" s="9" t="s">
        <v>13</v>
      </c>
      <c r="F64" s="10">
        <v>1</v>
      </c>
      <c r="G64" s="11">
        <f>+G65+G66+G67</f>
        <v>0</v>
      </c>
      <c r="H64" s="1"/>
      <c r="I64" s="12">
        <v>55</v>
      </c>
      <c r="J64" s="12">
        <v>4</v>
      </c>
    </row>
    <row r="65" spans="1:10" ht="42" customHeight="1" x14ac:dyDescent="0.15">
      <c r="A65" s="13"/>
      <c r="B65" s="15"/>
      <c r="C65" s="15"/>
      <c r="D65" s="16" t="s">
        <v>46</v>
      </c>
      <c r="E65" s="9" t="s">
        <v>26</v>
      </c>
      <c r="F65" s="10">
        <v>158</v>
      </c>
      <c r="G65" s="14"/>
      <c r="H65" s="1"/>
      <c r="I65" s="12">
        <v>56</v>
      </c>
      <c r="J65" s="12">
        <v>4</v>
      </c>
    </row>
    <row r="66" spans="1:10" ht="42" customHeight="1" x14ac:dyDescent="0.15">
      <c r="A66" s="13"/>
      <c r="B66" s="15"/>
      <c r="C66" s="15"/>
      <c r="D66" s="16" t="s">
        <v>47</v>
      </c>
      <c r="E66" s="9" t="s">
        <v>26</v>
      </c>
      <c r="F66" s="10">
        <v>300</v>
      </c>
      <c r="G66" s="14"/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48</v>
      </c>
      <c r="E67" s="9" t="s">
        <v>32</v>
      </c>
      <c r="F67" s="10">
        <v>6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30" t="s">
        <v>49</v>
      </c>
      <c r="C68" s="30"/>
      <c r="D68" s="31"/>
      <c r="E68" s="9" t="s">
        <v>13</v>
      </c>
      <c r="F68" s="10">
        <v>1</v>
      </c>
      <c r="G68" s="11">
        <f>+G69</f>
        <v>0</v>
      </c>
      <c r="H68" s="1"/>
      <c r="I68" s="12">
        <v>59</v>
      </c>
      <c r="J68" s="12">
        <v>2</v>
      </c>
    </row>
    <row r="69" spans="1:10" ht="42" customHeight="1" x14ac:dyDescent="0.15">
      <c r="A69" s="13"/>
      <c r="B69" s="15"/>
      <c r="C69" s="30" t="s">
        <v>50</v>
      </c>
      <c r="D69" s="31"/>
      <c r="E69" s="9" t="s">
        <v>13</v>
      </c>
      <c r="F69" s="10">
        <v>1</v>
      </c>
      <c r="G69" s="11">
        <f>+G70</f>
        <v>0</v>
      </c>
      <c r="H69" s="1"/>
      <c r="I69" s="12">
        <v>60</v>
      </c>
      <c r="J69" s="12">
        <v>3</v>
      </c>
    </row>
    <row r="70" spans="1:10" ht="42" customHeight="1" x14ac:dyDescent="0.15">
      <c r="A70" s="13"/>
      <c r="B70" s="15"/>
      <c r="C70" s="15"/>
      <c r="D70" s="16" t="s">
        <v>51</v>
      </c>
      <c r="E70" s="9" t="s">
        <v>13</v>
      </c>
      <c r="F70" s="10">
        <v>1</v>
      </c>
      <c r="G70" s="11">
        <f>+G71+G72+G73+G74+G75+G76+G77</f>
        <v>0</v>
      </c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151</v>
      </c>
      <c r="E71" s="9" t="s">
        <v>26</v>
      </c>
      <c r="F71" s="10">
        <v>79.5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52</v>
      </c>
      <c r="E72" s="9" t="s">
        <v>26</v>
      </c>
      <c r="F72" s="10">
        <v>216.2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53</v>
      </c>
      <c r="E73" s="9" t="s">
        <v>26</v>
      </c>
      <c r="F73" s="10">
        <v>125.4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15"/>
      <c r="C74" s="15"/>
      <c r="D74" s="16" t="s">
        <v>54</v>
      </c>
      <c r="E74" s="9" t="s">
        <v>26</v>
      </c>
      <c r="F74" s="10">
        <v>42</v>
      </c>
      <c r="G74" s="14"/>
      <c r="H74" s="1"/>
      <c r="I74" s="12">
        <v>65</v>
      </c>
      <c r="J74" s="12">
        <v>4</v>
      </c>
    </row>
    <row r="75" spans="1:10" ht="42" customHeight="1" x14ac:dyDescent="0.15">
      <c r="A75" s="13"/>
      <c r="B75" s="15"/>
      <c r="C75" s="15"/>
      <c r="D75" s="16" t="s">
        <v>55</v>
      </c>
      <c r="E75" s="9" t="s">
        <v>26</v>
      </c>
      <c r="F75" s="10">
        <v>102.3</v>
      </c>
      <c r="G75" s="14"/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152</v>
      </c>
      <c r="E76" s="9" t="s">
        <v>26</v>
      </c>
      <c r="F76" s="10">
        <v>69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56</v>
      </c>
      <c r="E77" s="9" t="s">
        <v>25</v>
      </c>
      <c r="F77" s="10">
        <v>318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30" t="s">
        <v>57</v>
      </c>
      <c r="C78" s="30"/>
      <c r="D78" s="31"/>
      <c r="E78" s="9" t="s">
        <v>13</v>
      </c>
      <c r="F78" s="10">
        <v>1</v>
      </c>
      <c r="G78" s="11">
        <f>+G79</f>
        <v>0</v>
      </c>
      <c r="H78" s="1"/>
      <c r="I78" s="12">
        <v>69</v>
      </c>
      <c r="J78" s="12">
        <v>2</v>
      </c>
    </row>
    <row r="79" spans="1:10" ht="42" customHeight="1" x14ac:dyDescent="0.15">
      <c r="A79" s="13"/>
      <c r="B79" s="15"/>
      <c r="C79" s="30" t="s">
        <v>57</v>
      </c>
      <c r="D79" s="31"/>
      <c r="E79" s="9" t="s">
        <v>13</v>
      </c>
      <c r="F79" s="10">
        <v>1</v>
      </c>
      <c r="G79" s="11">
        <f>+G80+G82</f>
        <v>0</v>
      </c>
      <c r="H79" s="1"/>
      <c r="I79" s="12">
        <v>70</v>
      </c>
      <c r="J79" s="12">
        <v>3</v>
      </c>
    </row>
    <row r="80" spans="1:10" ht="42" customHeight="1" x14ac:dyDescent="0.15">
      <c r="A80" s="13"/>
      <c r="B80" s="15"/>
      <c r="C80" s="15"/>
      <c r="D80" s="16" t="s">
        <v>57</v>
      </c>
      <c r="E80" s="9" t="s">
        <v>13</v>
      </c>
      <c r="F80" s="10">
        <v>1</v>
      </c>
      <c r="G80" s="11">
        <f>+G81</f>
        <v>0</v>
      </c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153</v>
      </c>
      <c r="E81" s="9" t="s">
        <v>32</v>
      </c>
      <c r="F81" s="10">
        <v>23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58</v>
      </c>
      <c r="E82" s="9" t="s">
        <v>13</v>
      </c>
      <c r="F82" s="10">
        <v>1</v>
      </c>
      <c r="G82" s="11">
        <f>+G83</f>
        <v>0</v>
      </c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59</v>
      </c>
      <c r="E83" s="9" t="s">
        <v>60</v>
      </c>
      <c r="F83" s="10">
        <v>1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30" t="s">
        <v>61</v>
      </c>
      <c r="C84" s="30"/>
      <c r="D84" s="31"/>
      <c r="E84" s="9" t="s">
        <v>13</v>
      </c>
      <c r="F84" s="10">
        <v>1</v>
      </c>
      <c r="G84" s="11">
        <f>+G85</f>
        <v>0</v>
      </c>
      <c r="H84" s="1"/>
      <c r="I84" s="12">
        <v>75</v>
      </c>
      <c r="J84" s="12">
        <v>2</v>
      </c>
    </row>
    <row r="85" spans="1:10" ht="42" customHeight="1" x14ac:dyDescent="0.15">
      <c r="A85" s="13"/>
      <c r="B85" s="15"/>
      <c r="C85" s="30" t="s">
        <v>61</v>
      </c>
      <c r="D85" s="31"/>
      <c r="E85" s="9" t="s">
        <v>13</v>
      </c>
      <c r="F85" s="10">
        <v>1</v>
      </c>
      <c r="G85" s="11">
        <f>+G86</f>
        <v>0</v>
      </c>
      <c r="H85" s="1"/>
      <c r="I85" s="12">
        <v>76</v>
      </c>
      <c r="J85" s="12">
        <v>3</v>
      </c>
    </row>
    <row r="86" spans="1:10" ht="42" customHeight="1" x14ac:dyDescent="0.15">
      <c r="A86" s="13"/>
      <c r="B86" s="15"/>
      <c r="C86" s="15"/>
      <c r="D86" s="16" t="s">
        <v>62</v>
      </c>
      <c r="E86" s="9" t="s">
        <v>13</v>
      </c>
      <c r="F86" s="10">
        <v>1</v>
      </c>
      <c r="G86" s="11">
        <f>+G87</f>
        <v>0</v>
      </c>
      <c r="H86" s="1"/>
      <c r="I86" s="12">
        <v>77</v>
      </c>
      <c r="J86" s="12">
        <v>4</v>
      </c>
    </row>
    <row r="87" spans="1:10" ht="42" customHeight="1" x14ac:dyDescent="0.15">
      <c r="A87" s="13"/>
      <c r="B87" s="15"/>
      <c r="C87" s="15"/>
      <c r="D87" s="16" t="s">
        <v>62</v>
      </c>
      <c r="E87" s="9" t="s">
        <v>32</v>
      </c>
      <c r="F87" s="10">
        <v>30</v>
      </c>
      <c r="G87" s="14"/>
      <c r="H87" s="1"/>
      <c r="I87" s="12">
        <v>78</v>
      </c>
      <c r="J87" s="12">
        <v>4</v>
      </c>
    </row>
    <row r="88" spans="1:10" ht="42" customHeight="1" x14ac:dyDescent="0.15">
      <c r="A88" s="13"/>
      <c r="B88" s="30" t="s">
        <v>63</v>
      </c>
      <c r="C88" s="30"/>
      <c r="D88" s="31"/>
      <c r="E88" s="9" t="s">
        <v>13</v>
      </c>
      <c r="F88" s="10">
        <v>1</v>
      </c>
      <c r="G88" s="11">
        <f>+G89+G127+G130</f>
        <v>0</v>
      </c>
      <c r="H88" s="1"/>
      <c r="I88" s="12">
        <v>79</v>
      </c>
      <c r="J88" s="12">
        <v>2</v>
      </c>
    </row>
    <row r="89" spans="1:10" ht="42" customHeight="1" x14ac:dyDescent="0.15">
      <c r="A89" s="13"/>
      <c r="B89" s="15"/>
      <c r="C89" s="30" t="s">
        <v>63</v>
      </c>
      <c r="D89" s="31"/>
      <c r="E89" s="9" t="s">
        <v>13</v>
      </c>
      <c r="F89" s="10">
        <v>1</v>
      </c>
      <c r="G89" s="11">
        <f>+G90</f>
        <v>0</v>
      </c>
      <c r="H89" s="1"/>
      <c r="I89" s="12">
        <v>80</v>
      </c>
      <c r="J89" s="12">
        <v>3</v>
      </c>
    </row>
    <row r="90" spans="1:10" ht="42" customHeight="1" x14ac:dyDescent="0.15">
      <c r="A90" s="13"/>
      <c r="B90" s="15"/>
      <c r="C90" s="15"/>
      <c r="D90" s="16" t="s">
        <v>64</v>
      </c>
      <c r="E90" s="9" t="s">
        <v>13</v>
      </c>
      <c r="F90" s="10">
        <v>1</v>
      </c>
      <c r="G90" s="11">
        <f>+G91+G92+G93+G94+G95+G96+G97+G98+G99+G100+G101+G102+G103+G104+G105+G106+G107+G108+G109+G110+G111+G112+G113+G114+G115+G116+G117+G118+G119+G120+G121+G122+G123+G124+G125+G126</f>
        <v>0</v>
      </c>
      <c r="H90" s="1"/>
      <c r="I90" s="12">
        <v>81</v>
      </c>
      <c r="J90" s="12">
        <v>4</v>
      </c>
    </row>
    <row r="91" spans="1:10" ht="42" customHeight="1" x14ac:dyDescent="0.15">
      <c r="A91" s="13"/>
      <c r="B91" s="15"/>
      <c r="C91" s="15"/>
      <c r="D91" s="16" t="s">
        <v>65</v>
      </c>
      <c r="E91" s="9" t="s">
        <v>66</v>
      </c>
      <c r="F91" s="10">
        <v>2</v>
      </c>
      <c r="G91" s="14"/>
      <c r="H91" s="1"/>
      <c r="I91" s="12">
        <v>82</v>
      </c>
      <c r="J91" s="12">
        <v>4</v>
      </c>
    </row>
    <row r="92" spans="1:10" ht="42" customHeight="1" x14ac:dyDescent="0.15">
      <c r="A92" s="13"/>
      <c r="B92" s="15"/>
      <c r="C92" s="15"/>
      <c r="D92" s="16" t="s">
        <v>67</v>
      </c>
      <c r="E92" s="9" t="s">
        <v>66</v>
      </c>
      <c r="F92" s="10">
        <v>1</v>
      </c>
      <c r="G92" s="14"/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68</v>
      </c>
      <c r="E93" s="9" t="s">
        <v>66</v>
      </c>
      <c r="F93" s="10">
        <v>1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69</v>
      </c>
      <c r="E94" s="9" t="s">
        <v>66</v>
      </c>
      <c r="F94" s="10">
        <v>3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70</v>
      </c>
      <c r="E95" s="9" t="s">
        <v>66</v>
      </c>
      <c r="F95" s="10">
        <v>1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15"/>
      <c r="C96" s="15"/>
      <c r="D96" s="16" t="s">
        <v>71</v>
      </c>
      <c r="E96" s="9" t="s">
        <v>66</v>
      </c>
      <c r="F96" s="10">
        <v>4</v>
      </c>
      <c r="G96" s="14"/>
      <c r="H96" s="1"/>
      <c r="I96" s="12">
        <v>87</v>
      </c>
      <c r="J96" s="12">
        <v>4</v>
      </c>
    </row>
    <row r="97" spans="1:10" ht="42" customHeight="1" x14ac:dyDescent="0.15">
      <c r="A97" s="13"/>
      <c r="B97" s="15"/>
      <c r="C97" s="15"/>
      <c r="D97" s="16" t="s">
        <v>72</v>
      </c>
      <c r="E97" s="9" t="s">
        <v>66</v>
      </c>
      <c r="F97" s="10">
        <v>3</v>
      </c>
      <c r="G97" s="14"/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73</v>
      </c>
      <c r="E98" s="9" t="s">
        <v>66</v>
      </c>
      <c r="F98" s="10">
        <v>7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74</v>
      </c>
      <c r="E99" s="9" t="s">
        <v>66</v>
      </c>
      <c r="F99" s="10">
        <v>12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15"/>
      <c r="C100" s="15"/>
      <c r="D100" s="16" t="s">
        <v>75</v>
      </c>
      <c r="E100" s="9" t="s">
        <v>66</v>
      </c>
      <c r="F100" s="10">
        <v>9</v>
      </c>
      <c r="G100" s="14"/>
      <c r="H100" s="1"/>
      <c r="I100" s="12">
        <v>91</v>
      </c>
      <c r="J100" s="12">
        <v>4</v>
      </c>
    </row>
    <row r="101" spans="1:10" ht="42" customHeight="1" x14ac:dyDescent="0.15">
      <c r="A101" s="13"/>
      <c r="B101" s="15"/>
      <c r="C101" s="15"/>
      <c r="D101" s="16" t="s">
        <v>76</v>
      </c>
      <c r="E101" s="9" t="s">
        <v>66</v>
      </c>
      <c r="F101" s="10">
        <v>10</v>
      </c>
      <c r="G101" s="14"/>
      <c r="H101" s="1"/>
      <c r="I101" s="12">
        <v>92</v>
      </c>
      <c r="J101" s="12">
        <v>4</v>
      </c>
    </row>
    <row r="102" spans="1:10" ht="42" customHeight="1" x14ac:dyDescent="0.15">
      <c r="A102" s="13"/>
      <c r="B102" s="15"/>
      <c r="C102" s="15"/>
      <c r="D102" s="16" t="s">
        <v>77</v>
      </c>
      <c r="E102" s="9" t="s">
        <v>66</v>
      </c>
      <c r="F102" s="10">
        <v>5</v>
      </c>
      <c r="G102" s="14"/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78</v>
      </c>
      <c r="E103" s="9" t="s">
        <v>66</v>
      </c>
      <c r="F103" s="10">
        <v>23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15"/>
      <c r="C104" s="15"/>
      <c r="D104" s="16" t="s">
        <v>79</v>
      </c>
      <c r="E104" s="9" t="s">
        <v>66</v>
      </c>
      <c r="F104" s="10">
        <v>19</v>
      </c>
      <c r="G104" s="14"/>
      <c r="H104" s="1"/>
      <c r="I104" s="12">
        <v>95</v>
      </c>
      <c r="J104" s="12">
        <v>4</v>
      </c>
    </row>
    <row r="105" spans="1:10" ht="42" customHeight="1" x14ac:dyDescent="0.15">
      <c r="A105" s="13"/>
      <c r="B105" s="15"/>
      <c r="C105" s="15"/>
      <c r="D105" s="16" t="s">
        <v>80</v>
      </c>
      <c r="E105" s="9" t="s">
        <v>66</v>
      </c>
      <c r="F105" s="10">
        <v>26</v>
      </c>
      <c r="G105" s="14"/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81</v>
      </c>
      <c r="E106" s="9" t="s">
        <v>66</v>
      </c>
      <c r="F106" s="10">
        <v>15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82</v>
      </c>
      <c r="E107" s="9" t="s">
        <v>66</v>
      </c>
      <c r="F107" s="10">
        <v>24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83</v>
      </c>
      <c r="E108" s="9" t="s">
        <v>66</v>
      </c>
      <c r="F108" s="10">
        <v>9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84</v>
      </c>
      <c r="E109" s="9" t="s">
        <v>66</v>
      </c>
      <c r="F109" s="10">
        <v>14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85</v>
      </c>
      <c r="E110" s="9" t="s">
        <v>66</v>
      </c>
      <c r="F110" s="10">
        <v>23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86</v>
      </c>
      <c r="E111" s="9" t="s">
        <v>66</v>
      </c>
      <c r="F111" s="10">
        <v>13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87</v>
      </c>
      <c r="E112" s="9" t="s">
        <v>66</v>
      </c>
      <c r="F112" s="10">
        <v>15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88</v>
      </c>
      <c r="E113" s="9" t="s">
        <v>66</v>
      </c>
      <c r="F113" s="10">
        <v>20</v>
      </c>
      <c r="G113" s="14"/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89</v>
      </c>
      <c r="E114" s="9" t="s">
        <v>66</v>
      </c>
      <c r="F114" s="10">
        <v>13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90</v>
      </c>
      <c r="E115" s="9" t="s">
        <v>66</v>
      </c>
      <c r="F115" s="10">
        <v>10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91</v>
      </c>
      <c r="E116" s="9" t="s">
        <v>66</v>
      </c>
      <c r="F116" s="10">
        <v>4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92</v>
      </c>
      <c r="E117" s="9" t="s">
        <v>66</v>
      </c>
      <c r="F117" s="10">
        <v>4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93</v>
      </c>
      <c r="E118" s="9" t="s">
        <v>66</v>
      </c>
      <c r="F118" s="10">
        <v>5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94</v>
      </c>
      <c r="E119" s="9" t="s">
        <v>66</v>
      </c>
      <c r="F119" s="10">
        <v>4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95</v>
      </c>
      <c r="E120" s="9" t="s">
        <v>66</v>
      </c>
      <c r="F120" s="10">
        <v>5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96</v>
      </c>
      <c r="E121" s="9" t="s">
        <v>66</v>
      </c>
      <c r="F121" s="10">
        <v>1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15"/>
      <c r="C122" s="15"/>
      <c r="D122" s="16" t="s">
        <v>97</v>
      </c>
      <c r="E122" s="9" t="s">
        <v>66</v>
      </c>
      <c r="F122" s="10">
        <v>1</v>
      </c>
      <c r="G122" s="14"/>
      <c r="H122" s="1"/>
      <c r="I122" s="12">
        <v>113</v>
      </c>
      <c r="J122" s="12">
        <v>4</v>
      </c>
    </row>
    <row r="123" spans="1:10" ht="42" customHeight="1" x14ac:dyDescent="0.15">
      <c r="A123" s="13"/>
      <c r="B123" s="15"/>
      <c r="C123" s="15"/>
      <c r="D123" s="16" t="s">
        <v>98</v>
      </c>
      <c r="E123" s="9" t="s">
        <v>66</v>
      </c>
      <c r="F123" s="10">
        <v>1</v>
      </c>
      <c r="G123" s="14"/>
      <c r="H123" s="1"/>
      <c r="I123" s="12">
        <v>114</v>
      </c>
      <c r="J123" s="12">
        <v>4</v>
      </c>
    </row>
    <row r="124" spans="1:10" ht="42" customHeight="1" x14ac:dyDescent="0.15">
      <c r="A124" s="13"/>
      <c r="B124" s="15"/>
      <c r="C124" s="15"/>
      <c r="D124" s="16" t="s">
        <v>99</v>
      </c>
      <c r="E124" s="9" t="s">
        <v>66</v>
      </c>
      <c r="F124" s="10">
        <v>1</v>
      </c>
      <c r="G124" s="14"/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100</v>
      </c>
      <c r="E125" s="9" t="s">
        <v>66</v>
      </c>
      <c r="F125" s="10">
        <v>2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101</v>
      </c>
      <c r="E126" s="9" t="s">
        <v>66</v>
      </c>
      <c r="F126" s="10">
        <v>1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30" t="s">
        <v>102</v>
      </c>
      <c r="D127" s="31"/>
      <c r="E127" s="9" t="s">
        <v>13</v>
      </c>
      <c r="F127" s="10">
        <v>1</v>
      </c>
      <c r="G127" s="11">
        <f>+G128</f>
        <v>0</v>
      </c>
      <c r="H127" s="1"/>
      <c r="I127" s="12">
        <v>118</v>
      </c>
      <c r="J127" s="12">
        <v>3</v>
      </c>
    </row>
    <row r="128" spans="1:10" ht="42" customHeight="1" x14ac:dyDescent="0.15">
      <c r="A128" s="13"/>
      <c r="B128" s="15"/>
      <c r="C128" s="15"/>
      <c r="D128" s="16" t="s">
        <v>102</v>
      </c>
      <c r="E128" s="9" t="s">
        <v>13</v>
      </c>
      <c r="F128" s="10">
        <v>1</v>
      </c>
      <c r="G128" s="11">
        <f>+G129</f>
        <v>0</v>
      </c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103</v>
      </c>
      <c r="E129" s="9" t="s">
        <v>26</v>
      </c>
      <c r="F129" s="10">
        <v>2366.6</v>
      </c>
      <c r="G129" s="14"/>
      <c r="H129" s="1"/>
      <c r="I129" s="12">
        <v>120</v>
      </c>
      <c r="J129" s="12">
        <v>4</v>
      </c>
    </row>
    <row r="130" spans="1:10" ht="42" customHeight="1" x14ac:dyDescent="0.15">
      <c r="A130" s="13"/>
      <c r="B130" s="15"/>
      <c r="C130" s="30" t="s">
        <v>104</v>
      </c>
      <c r="D130" s="31"/>
      <c r="E130" s="9" t="s">
        <v>13</v>
      </c>
      <c r="F130" s="10">
        <v>1</v>
      </c>
      <c r="G130" s="11">
        <f>+G131</f>
        <v>0</v>
      </c>
      <c r="H130" s="1"/>
      <c r="I130" s="12">
        <v>121</v>
      </c>
      <c r="J130" s="12">
        <v>3</v>
      </c>
    </row>
    <row r="131" spans="1:10" ht="42" customHeight="1" x14ac:dyDescent="0.15">
      <c r="A131" s="13"/>
      <c r="B131" s="15"/>
      <c r="C131" s="15"/>
      <c r="D131" s="16" t="s">
        <v>104</v>
      </c>
      <c r="E131" s="9" t="s">
        <v>13</v>
      </c>
      <c r="F131" s="10">
        <v>1</v>
      </c>
      <c r="G131" s="11">
        <f>+G132+G133+G134</f>
        <v>0</v>
      </c>
      <c r="H131" s="1"/>
      <c r="I131" s="12">
        <v>122</v>
      </c>
      <c r="J131" s="12">
        <v>4</v>
      </c>
    </row>
    <row r="132" spans="1:10" ht="42" customHeight="1" x14ac:dyDescent="0.15">
      <c r="A132" s="13"/>
      <c r="B132" s="15"/>
      <c r="C132" s="15"/>
      <c r="D132" s="16" t="s">
        <v>105</v>
      </c>
      <c r="E132" s="9" t="s">
        <v>25</v>
      </c>
      <c r="F132" s="10">
        <v>124.2</v>
      </c>
      <c r="G132" s="14"/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15"/>
      <c r="D133" s="16" t="s">
        <v>106</v>
      </c>
      <c r="E133" s="9" t="s">
        <v>25</v>
      </c>
      <c r="F133" s="10">
        <v>97.5</v>
      </c>
      <c r="G133" s="14"/>
      <c r="H133" s="1"/>
      <c r="I133" s="12">
        <v>124</v>
      </c>
      <c r="J133" s="12">
        <v>4</v>
      </c>
    </row>
    <row r="134" spans="1:10" ht="42" customHeight="1" x14ac:dyDescent="0.15">
      <c r="A134" s="13"/>
      <c r="B134" s="15"/>
      <c r="C134" s="15"/>
      <c r="D134" s="16" t="s">
        <v>107</v>
      </c>
      <c r="E134" s="9" t="s">
        <v>25</v>
      </c>
      <c r="F134" s="10">
        <v>155.9</v>
      </c>
      <c r="G134" s="14"/>
      <c r="H134" s="1"/>
      <c r="I134" s="12">
        <v>125</v>
      </c>
      <c r="J134" s="12">
        <v>4</v>
      </c>
    </row>
    <row r="135" spans="1:10" ht="42" customHeight="1" x14ac:dyDescent="0.15">
      <c r="A135" s="29" t="s">
        <v>108</v>
      </c>
      <c r="B135" s="30"/>
      <c r="C135" s="30"/>
      <c r="D135" s="31"/>
      <c r="E135" s="9" t="s">
        <v>13</v>
      </c>
      <c r="F135" s="10">
        <v>1</v>
      </c>
      <c r="G135" s="11">
        <f>+G136+G145</f>
        <v>0</v>
      </c>
      <c r="H135" s="1"/>
      <c r="I135" s="12">
        <v>126</v>
      </c>
      <c r="J135" s="12"/>
    </row>
    <row r="136" spans="1:10" ht="42" customHeight="1" x14ac:dyDescent="0.15">
      <c r="A136" s="29" t="s">
        <v>109</v>
      </c>
      <c r="B136" s="30"/>
      <c r="C136" s="30"/>
      <c r="D136" s="31"/>
      <c r="E136" s="9" t="s">
        <v>13</v>
      </c>
      <c r="F136" s="10">
        <v>1</v>
      </c>
      <c r="G136" s="11">
        <f>+G137+G138</f>
        <v>0</v>
      </c>
      <c r="H136" s="1"/>
      <c r="I136" s="12">
        <v>127</v>
      </c>
      <c r="J136" s="12">
        <v>200</v>
      </c>
    </row>
    <row r="137" spans="1:10" ht="42" customHeight="1" x14ac:dyDescent="0.15">
      <c r="A137" s="29" t="s">
        <v>110</v>
      </c>
      <c r="B137" s="30"/>
      <c r="C137" s="30"/>
      <c r="D137" s="31"/>
      <c r="E137" s="9" t="s">
        <v>13</v>
      </c>
      <c r="F137" s="10">
        <v>1</v>
      </c>
      <c r="G137" s="14"/>
      <c r="H137" s="1"/>
      <c r="I137" s="12">
        <v>128</v>
      </c>
      <c r="J137" s="12"/>
    </row>
    <row r="138" spans="1:10" ht="42" customHeight="1" x14ac:dyDescent="0.15">
      <c r="A138" s="29" t="s">
        <v>111</v>
      </c>
      <c r="B138" s="30"/>
      <c r="C138" s="30"/>
      <c r="D138" s="31"/>
      <c r="E138" s="9" t="s">
        <v>13</v>
      </c>
      <c r="F138" s="10">
        <v>1</v>
      </c>
      <c r="G138" s="11">
        <f>+G139</f>
        <v>0</v>
      </c>
      <c r="H138" s="1"/>
      <c r="I138" s="12">
        <v>129</v>
      </c>
      <c r="J138" s="12"/>
    </row>
    <row r="139" spans="1:10" ht="42" customHeight="1" x14ac:dyDescent="0.15">
      <c r="A139" s="29" t="s">
        <v>112</v>
      </c>
      <c r="B139" s="30"/>
      <c r="C139" s="30"/>
      <c r="D139" s="31"/>
      <c r="E139" s="9" t="s">
        <v>13</v>
      </c>
      <c r="F139" s="10">
        <v>1</v>
      </c>
      <c r="G139" s="11">
        <f>+G140</f>
        <v>0</v>
      </c>
      <c r="H139" s="1"/>
      <c r="I139" s="12">
        <v>130</v>
      </c>
      <c r="J139" s="12">
        <v>1</v>
      </c>
    </row>
    <row r="140" spans="1:10" ht="42" customHeight="1" x14ac:dyDescent="0.15">
      <c r="A140" s="13"/>
      <c r="B140" s="30" t="s">
        <v>111</v>
      </c>
      <c r="C140" s="30"/>
      <c r="D140" s="31"/>
      <c r="E140" s="9" t="s">
        <v>13</v>
      </c>
      <c r="F140" s="10">
        <v>1</v>
      </c>
      <c r="G140" s="11">
        <f>+G141</f>
        <v>0</v>
      </c>
      <c r="H140" s="1"/>
      <c r="I140" s="12">
        <v>131</v>
      </c>
      <c r="J140" s="12">
        <v>2</v>
      </c>
    </row>
    <row r="141" spans="1:10" ht="42" customHeight="1" x14ac:dyDescent="0.15">
      <c r="A141" s="13"/>
      <c r="B141" s="15"/>
      <c r="C141" s="30" t="s">
        <v>111</v>
      </c>
      <c r="D141" s="31"/>
      <c r="E141" s="9" t="s">
        <v>13</v>
      </c>
      <c r="F141" s="10">
        <v>1</v>
      </c>
      <c r="G141" s="11">
        <f>+G142</f>
        <v>0</v>
      </c>
      <c r="H141" s="1"/>
      <c r="I141" s="12">
        <v>132</v>
      </c>
      <c r="J141" s="12">
        <v>3</v>
      </c>
    </row>
    <row r="142" spans="1:10" ht="42" customHeight="1" x14ac:dyDescent="0.15">
      <c r="A142" s="13"/>
      <c r="B142" s="15"/>
      <c r="C142" s="15"/>
      <c r="D142" s="16" t="s">
        <v>113</v>
      </c>
      <c r="E142" s="9" t="s">
        <v>13</v>
      </c>
      <c r="F142" s="10">
        <v>1</v>
      </c>
      <c r="G142" s="11">
        <f>+G143+G144</f>
        <v>0</v>
      </c>
      <c r="H142" s="1"/>
      <c r="I142" s="12">
        <v>133</v>
      </c>
      <c r="J142" s="12">
        <v>4</v>
      </c>
    </row>
    <row r="143" spans="1:10" ht="42" customHeight="1" x14ac:dyDescent="0.15">
      <c r="A143" s="13"/>
      <c r="B143" s="15"/>
      <c r="C143" s="15"/>
      <c r="D143" s="16" t="s">
        <v>114</v>
      </c>
      <c r="E143" s="9" t="s">
        <v>115</v>
      </c>
      <c r="F143" s="10">
        <v>1</v>
      </c>
      <c r="G143" s="14"/>
      <c r="H143" s="1"/>
      <c r="I143" s="12">
        <v>134</v>
      </c>
      <c r="J143" s="12">
        <v>4</v>
      </c>
    </row>
    <row r="144" spans="1:10" ht="42" customHeight="1" x14ac:dyDescent="0.15">
      <c r="A144" s="13"/>
      <c r="B144" s="15"/>
      <c r="C144" s="15"/>
      <c r="D144" s="16" t="s">
        <v>116</v>
      </c>
      <c r="E144" s="9" t="s">
        <v>117</v>
      </c>
      <c r="F144" s="10">
        <v>1</v>
      </c>
      <c r="G144" s="14"/>
      <c r="H144" s="1"/>
      <c r="I144" s="12">
        <v>135</v>
      </c>
      <c r="J144" s="12">
        <v>4</v>
      </c>
    </row>
    <row r="145" spans="1:10" ht="42" customHeight="1" x14ac:dyDescent="0.15">
      <c r="A145" s="29" t="s">
        <v>118</v>
      </c>
      <c r="B145" s="30"/>
      <c r="C145" s="30"/>
      <c r="D145" s="31"/>
      <c r="E145" s="9" t="s">
        <v>13</v>
      </c>
      <c r="F145" s="10">
        <v>1</v>
      </c>
      <c r="G145" s="11">
        <f>+G148</f>
        <v>0</v>
      </c>
      <c r="H145" s="1"/>
      <c r="I145" s="12">
        <v>136</v>
      </c>
      <c r="J145" s="12">
        <v>210</v>
      </c>
    </row>
    <row r="146" spans="1:10" ht="42" customHeight="1" x14ac:dyDescent="0.15">
      <c r="A146" s="13"/>
      <c r="B146" s="30" t="s">
        <v>119</v>
      </c>
      <c r="C146" s="30"/>
      <c r="D146" s="31"/>
      <c r="E146" s="9" t="s">
        <v>13</v>
      </c>
      <c r="F146" s="10">
        <v>1</v>
      </c>
      <c r="G146" s="14"/>
      <c r="H146" s="1"/>
      <c r="I146" s="12">
        <v>137</v>
      </c>
      <c r="J146" s="12" t="s">
        <v>120</v>
      </c>
    </row>
    <row r="147" spans="1:10" ht="42" customHeight="1" x14ac:dyDescent="0.15">
      <c r="A147" s="13"/>
      <c r="B147" s="30" t="s">
        <v>121</v>
      </c>
      <c r="C147" s="30"/>
      <c r="D147" s="31"/>
      <c r="E147" s="9" t="s">
        <v>13</v>
      </c>
      <c r="F147" s="10">
        <v>1</v>
      </c>
      <c r="G147" s="14"/>
      <c r="H147" s="1"/>
      <c r="I147" s="12">
        <v>138</v>
      </c>
      <c r="J147" s="12" t="s">
        <v>122</v>
      </c>
    </row>
    <row r="148" spans="1:10" ht="42" customHeight="1" x14ac:dyDescent="0.15">
      <c r="A148" s="29" t="s">
        <v>123</v>
      </c>
      <c r="B148" s="30"/>
      <c r="C148" s="30"/>
      <c r="D148" s="31"/>
      <c r="E148" s="9" t="s">
        <v>13</v>
      </c>
      <c r="F148" s="10">
        <v>1</v>
      </c>
      <c r="G148" s="14"/>
      <c r="H148" s="1"/>
      <c r="I148" s="12">
        <v>139</v>
      </c>
      <c r="J148" s="12"/>
    </row>
    <row r="149" spans="1:10" ht="42" customHeight="1" x14ac:dyDescent="0.15">
      <c r="A149" s="29" t="s">
        <v>124</v>
      </c>
      <c r="B149" s="30"/>
      <c r="C149" s="30"/>
      <c r="D149" s="31"/>
      <c r="E149" s="9" t="s">
        <v>13</v>
      </c>
      <c r="F149" s="10">
        <v>1</v>
      </c>
      <c r="G149" s="14"/>
      <c r="H149" s="1"/>
      <c r="I149" s="12">
        <v>140</v>
      </c>
      <c r="J149" s="12">
        <v>220</v>
      </c>
    </row>
    <row r="150" spans="1:10" ht="42" customHeight="1" x14ac:dyDescent="0.15">
      <c r="A150" s="29" t="s">
        <v>125</v>
      </c>
      <c r="B150" s="30"/>
      <c r="C150" s="30"/>
      <c r="D150" s="31"/>
      <c r="E150" s="9" t="s">
        <v>13</v>
      </c>
      <c r="F150" s="10">
        <v>1</v>
      </c>
      <c r="G150" s="11">
        <f>+G10+G149</f>
        <v>0</v>
      </c>
      <c r="H150" s="1"/>
      <c r="I150" s="12">
        <v>141</v>
      </c>
      <c r="J150" s="12">
        <v>30</v>
      </c>
    </row>
    <row r="151" spans="1:10" ht="42" customHeight="1" x14ac:dyDescent="0.15">
      <c r="A151" s="20" t="s">
        <v>126</v>
      </c>
      <c r="B151" s="21"/>
      <c r="C151" s="21"/>
      <c r="D151" s="22"/>
      <c r="E151" s="17" t="s">
        <v>127</v>
      </c>
      <c r="F151" s="18" t="s">
        <v>127</v>
      </c>
      <c r="G151" s="19">
        <f>G150</f>
        <v>0</v>
      </c>
      <c r="I151" s="12">
        <v>142</v>
      </c>
      <c r="J151" s="12">
        <v>90</v>
      </c>
    </row>
    <row r="152" spans="1:10" ht="42" customHeight="1" x14ac:dyDescent="0.15">
      <c r="I152" s="12">
        <v>99999</v>
      </c>
    </row>
    <row r="153" spans="1:10" ht="42" customHeight="1" x14ac:dyDescent="0.15"/>
  </sheetData>
  <mergeCells count="42">
    <mergeCell ref="A150:D150"/>
    <mergeCell ref="A145:D145"/>
    <mergeCell ref="B146:D146"/>
    <mergeCell ref="B147:D147"/>
    <mergeCell ref="A148:D148"/>
    <mergeCell ref="A149:D149"/>
    <mergeCell ref="A137:D137"/>
    <mergeCell ref="A138:D138"/>
    <mergeCell ref="A139:D139"/>
    <mergeCell ref="B140:D140"/>
    <mergeCell ref="C141:D141"/>
    <mergeCell ref="C89:D89"/>
    <mergeCell ref="C127:D127"/>
    <mergeCell ref="C130:D130"/>
    <mergeCell ref="A135:D135"/>
    <mergeCell ref="A136:D136"/>
    <mergeCell ref="B78:D78"/>
    <mergeCell ref="C79:D79"/>
    <mergeCell ref="B84:D84"/>
    <mergeCell ref="C85:D85"/>
    <mergeCell ref="B88:D88"/>
    <mergeCell ref="C51:D51"/>
    <mergeCell ref="B62:D62"/>
    <mergeCell ref="C63:D63"/>
    <mergeCell ref="B68:D68"/>
    <mergeCell ref="C69:D69"/>
    <mergeCell ref="A151:D151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50:D50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akita gaku</cp:lastModifiedBy>
  <cp:lastPrinted>2026-09-25T16:04:12Z</cp:lastPrinted>
  <dcterms:created xsi:type="dcterms:W3CDTF">2014-01-09T08:55:00Z</dcterms:created>
  <dcterms:modified xsi:type="dcterms:W3CDTF">2026-09-25T16:04:27Z</dcterms:modified>
</cp:coreProperties>
</file>